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480" windowHeight="11640" activeTab="0"/>
  </bookViews>
  <sheets>
    <sheet name="Sheet1" sheetId="1" r:id="rId1"/>
    <sheet name="Sheet2" sheetId="2" r:id="rId2"/>
    <sheet name="Sheet3" sheetId="3" r:id="rId3"/>
  </sheets>
  <definedNames>
    <definedName name="_xlfn._FV" hidden="1">#NAME?</definedName>
    <definedName name="_xlnm.Print_Area" localSheetId="0">'Sheet1'!$A$1:$P$42</definedName>
  </definedNames>
  <calcPr fullCalcOnLoad="1"/>
</workbook>
</file>

<file path=xl/sharedStrings.xml><?xml version="1.0" encoding="utf-8"?>
<sst xmlns="http://schemas.openxmlformats.org/spreadsheetml/2006/main" count="75" uniqueCount="44">
  <si>
    <t>Shackelford County</t>
  </si>
  <si>
    <t>City of Albany</t>
  </si>
  <si>
    <t>$</t>
  </si>
  <si>
    <t>Shackelford County Hospital District</t>
  </si>
  <si>
    <t>Total debt levy</t>
  </si>
  <si>
    <t>=</t>
  </si>
  <si>
    <t>+</t>
  </si>
  <si>
    <t>City of Moran</t>
  </si>
  <si>
    <t>input from adj. certified PY</t>
  </si>
  <si>
    <t>input from PY TNT</t>
  </si>
  <si>
    <t>This year's no-new-revenue tax rate:</t>
  </si>
  <si>
    <t>This year's voter-approval tax rate:</t>
  </si>
  <si>
    <t>Excess collections last year</t>
  </si>
  <si>
    <t>General fund (maintenance and operating)</t>
  </si>
  <si>
    <t>N/A</t>
  </si>
  <si>
    <t>This notice contains a summary of the no-new-revenue and voter-approval calculations as certified by:</t>
  </si>
  <si>
    <t>/$100</t>
  </si>
  <si>
    <t>Unencumbered Fund Balances: General</t>
  </si>
  <si>
    <t xml:space="preserve">The following estimated valances will be left in the taxing unit's accounts at the end of the fiscal year. These balances are not encumbered by corresponding debt obligation. </t>
  </si>
  <si>
    <r>
      <t xml:space="preserve">The following amounts are for long-term debts that are secured by property taxes. These amounts will be paid from upcoming property tax revenues </t>
    </r>
    <r>
      <rPr>
        <i/>
        <sz val="12"/>
        <rFont val="Times New Roman"/>
        <family val="1"/>
      </rPr>
      <t>(or additional sales tax revenues, if applicable)</t>
    </r>
    <r>
      <rPr>
        <sz val="12"/>
        <rFont val="Times New Roman"/>
        <family val="1"/>
      </rPr>
      <t>.</t>
    </r>
  </si>
  <si>
    <t>Description of Debt</t>
  </si>
  <si>
    <t>Principal or Contract Payment to be Paid from Property Taxes</t>
  </si>
  <si>
    <t>Interest to be Paid from Property Taxes</t>
  </si>
  <si>
    <t>Amount (if any) paid from funds listed in unecumbered funds</t>
  </si>
  <si>
    <t>Amount (if any) paid from other resources</t>
  </si>
  <si>
    <t>Current Year Debt Servvice:</t>
  </si>
  <si>
    <t>Combination Tax &amp; Revenue Refunding Bonds Series 2021</t>
  </si>
  <si>
    <t>Total Payment</t>
  </si>
  <si>
    <t>Other Amounts to be Paid</t>
  </si>
  <si>
    <t>Type of Fund</t>
  </si>
  <si>
    <t>-</t>
  </si>
  <si>
    <t>Balances</t>
  </si>
  <si>
    <t xml:space="preserve">Texas Water Development Bond
</t>
  </si>
  <si>
    <t>You can inspect a copy of the full calculations on the taxing units' website or at www.shackelfordcad.com and the Shackelford  CAD office located at 132 Hill St., Albany, TX 76430</t>
  </si>
  <si>
    <t xml:space="preserve">Clayton Snyder, RTA - Tax Assessor/Collector </t>
  </si>
  <si>
    <t>Notice About 2023 Tax Rates</t>
  </si>
  <si>
    <r>
      <t xml:space="preserve">This notice concerns the 2023 property tax rates for Shackelford County, Shackelford County Hospital District, City of Albany, and City of Moran. This notice provides information about two tax rates used in adopting the current tax year's tax rate. The </t>
    </r>
    <r>
      <rPr>
        <i/>
        <sz val="12"/>
        <rFont val="Times New Roman"/>
        <family val="1"/>
      </rPr>
      <t xml:space="preserve">no-new-revenue </t>
    </r>
    <r>
      <rPr>
        <sz val="12"/>
        <rFont val="Times New Roman"/>
        <family val="1"/>
      </rPr>
      <t xml:space="preserve">tax rate would impose the same amount of taxes as last year if you compare properties taxed in both years. In most cases, the </t>
    </r>
    <r>
      <rPr>
        <i/>
        <sz val="12"/>
        <rFont val="Times New Roman"/>
        <family val="1"/>
      </rPr>
      <t>voter-approval</t>
    </r>
    <r>
      <rPr>
        <sz val="12"/>
        <rFont val="Times New Roman"/>
        <family val="1"/>
      </rPr>
      <t xml:space="preserve"> tax rate is the highest tax rate a taxing unit can adopt without holding an election. In each case, these rates are calculated by dividing the total amount of taxes by the current taxable value with adjustments as required by state law. The rates are given per $100 of property value. </t>
    </r>
  </si>
  <si>
    <t>Total required for 2023 debt service</t>
  </si>
  <si>
    <t>Total to be paid from taxes in 2023</t>
  </si>
  <si>
    <t>*2021 audit</t>
  </si>
  <si>
    <t>*2022 audit</t>
  </si>
  <si>
    <t>General Obligation Refunding Bonds 2021 Series</t>
  </si>
  <si>
    <t>Amount added in anticipation that the taxing unit will collect only 95.52%, 95.73%, 95.57%, 93.09% of its taxes in 2023, respectively</t>
  </si>
  <si>
    <t>August 25, 2023</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</si>
</sst>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_(&quot;$&quot;* #,##0.000_);_(&quot;$&quot;* \(#,##0.000\);_(&quot;$&quot;* &quot;-&quot;??_);_(@_)"/>
    <numFmt numFmtId="167" formatCode="_(&quot;$&quot;* #,##0.0000_);_(&quot;$&quot;* \(#,##0.0000\);_(&quot;$&quot;* &quot;-&quot;??_);_(@_)"/>
    <numFmt numFmtId="168" formatCode="_(&quot;$&quot;* #,##0.00000_);_(&quot;$&quot;* \(#,##0.00000\);_(&quot;$&quot;* &quot;-&quot;??_);_(@_)"/>
    <numFmt numFmtId="169" formatCode="_(* #,##0.000_);_(* \(#,##0.000\);_(* &quot;-&quot;??_);_(@_)"/>
    <numFmt numFmtId="170" formatCode="_(* #,##0.0_);_(* \(#,##0.0\);_(* &quot;-&quot;??_);_(@_)"/>
    <numFmt numFmtId="171" formatCode="_(* #,##0_);_(* \(#,##0\);_(* &quot;-&quot;??_);_(@_)"/>
    <numFmt numFmtId="172" formatCode="_(* #,##0.0000_);_(* \(#,##0.0000\);_(* &quot;-&quot;??_);_(@_)"/>
    <numFmt numFmtId="173" formatCode="_(* #,##0.00000_);_(* \(#,##0.00000\);_(* &quot;-&quot;??_);_(@_)"/>
    <numFmt numFmtId="174" formatCode="_(&quot;$&quot;* #,##0.0000_);_(&quot;$&quot;* \(#,##0.0000\);_(&quot;$&quot;* &quot;-&quot;????_);_(@_)"/>
    <numFmt numFmtId="175" formatCode="0.0%"/>
    <numFmt numFmtId="176" formatCode="_(* #,##0.000000_);_(* \(#,##0.000000\);_(* &quot;-&quot;??_);_(@_)"/>
    <numFmt numFmtId="177" formatCode="_(* #,##0.0000_);_(* \(#,##0.0000\);_(* &quot;-&quot;????_);_(@_)"/>
    <numFmt numFmtId="178" formatCode="_(* #,##0.000000_);_(* \(#,##0.000000\);_(* &quot;-&quot;??????_);_(@_)"/>
    <numFmt numFmtId="179" formatCode="_(* #,##0.0000000_);_(* \(#,##0.0000000\);_(* &quot;-&quot;??_);_(@_)"/>
    <numFmt numFmtId="180" formatCode="[$-409]dddd\,\ mmmm\ d\,\ yyyy"/>
    <numFmt numFmtId="181" formatCode="[$-409]h:mm:ss\ AM/PM"/>
  </numFmts>
  <fonts count="43">
    <font>
      <sz val="10"/>
      <name val="Arial"/>
      <family val="0"/>
    </font>
    <font>
      <u val="single"/>
      <sz val="10"/>
      <color indexed="12"/>
      <name val="Arial"/>
      <family val="2"/>
    </font>
    <font>
      <u val="single"/>
      <sz val="10"/>
      <color indexed="36"/>
      <name val="Arial"/>
      <family val="2"/>
    </font>
    <font>
      <sz val="10"/>
      <name val="Times New Roman"/>
      <family val="1"/>
    </font>
    <font>
      <sz val="11"/>
      <name val="Times New Roman"/>
      <family val="1"/>
    </font>
    <font>
      <b/>
      <sz val="16"/>
      <name val="Times New Roman"/>
      <family val="1"/>
    </font>
    <font>
      <sz val="12"/>
      <name val="Times New Roman"/>
      <family val="1"/>
    </font>
    <font>
      <b/>
      <sz val="12"/>
      <name val="Times New Roman"/>
      <family val="1"/>
    </font>
    <font>
      <i/>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2"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59">
    <xf numFmtId="0" fontId="0" fillId="0" borderId="0" xfId="0" applyAlignment="1">
      <alignment/>
    </xf>
    <xf numFmtId="171" fontId="6" fillId="0" borderId="0" xfId="42" applyNumberFormat="1" applyFont="1" applyFill="1" applyAlignment="1">
      <alignment/>
    </xf>
    <xf numFmtId="171" fontId="6" fillId="0" borderId="0" xfId="42" applyNumberFormat="1" applyFont="1" applyFill="1" applyAlignment="1">
      <alignment horizontal="left" vertical="justify" readingOrder="1"/>
    </xf>
    <xf numFmtId="171" fontId="6" fillId="0" borderId="10" xfId="42" applyNumberFormat="1" applyFont="1" applyFill="1" applyBorder="1" applyAlignment="1">
      <alignment/>
    </xf>
    <xf numFmtId="0" fontId="6" fillId="0" borderId="0" xfId="0" applyFont="1" applyFill="1" applyAlignment="1">
      <alignment/>
    </xf>
    <xf numFmtId="0" fontId="6" fillId="0" borderId="0" xfId="0" applyFont="1" applyFill="1" applyAlignment="1">
      <alignment vertical="top"/>
    </xf>
    <xf numFmtId="0" fontId="6" fillId="0" borderId="0" xfId="0" applyFont="1" applyFill="1" applyAlignment="1">
      <alignment horizontal="center" vertical="center"/>
    </xf>
    <xf numFmtId="171" fontId="6" fillId="0" borderId="0" xfId="42" applyNumberFormat="1" applyFont="1" applyFill="1" applyAlignment="1">
      <alignment horizontal="center"/>
    </xf>
    <xf numFmtId="0" fontId="6" fillId="0" borderId="0" xfId="0" applyFont="1" applyFill="1" applyAlignment="1">
      <alignment horizontal="center"/>
    </xf>
    <xf numFmtId="165" fontId="6" fillId="0" borderId="0" xfId="44" applyNumberFormat="1" applyFont="1" applyFill="1" applyAlignment="1">
      <alignment horizontal="center"/>
    </xf>
    <xf numFmtId="0" fontId="3" fillId="0" borderId="0" xfId="0" applyFont="1" applyFill="1" applyAlignment="1">
      <alignment/>
    </xf>
    <xf numFmtId="171" fontId="6" fillId="0" borderId="0" xfId="42" applyNumberFormat="1" applyFont="1" applyFill="1" applyAlignment="1">
      <alignment horizontal="right" vertical="justify"/>
    </xf>
    <xf numFmtId="0" fontId="6" fillId="0" borderId="0" xfId="0" applyFont="1" applyFill="1" applyAlignment="1">
      <alignment/>
    </xf>
    <xf numFmtId="0" fontId="3" fillId="0" borderId="0" xfId="0" applyFont="1" applyFill="1" applyAlignment="1">
      <alignment horizontal="center" vertical="center"/>
    </xf>
    <xf numFmtId="165" fontId="6" fillId="0" borderId="0" xfId="44" applyNumberFormat="1" applyFont="1" applyFill="1" applyBorder="1" applyAlignment="1">
      <alignment horizontal="center"/>
    </xf>
    <xf numFmtId="0" fontId="3" fillId="0" borderId="0" xfId="0" applyFont="1" applyFill="1" applyAlignment="1">
      <alignment horizontal="center"/>
    </xf>
    <xf numFmtId="0" fontId="7" fillId="0" borderId="0" xfId="0" applyFont="1" applyFill="1" applyAlignment="1">
      <alignment horizontal="center" vertical="center"/>
    </xf>
    <xf numFmtId="0" fontId="6" fillId="0" borderId="0" xfId="42" applyNumberFormat="1" applyFont="1" applyFill="1" applyBorder="1" applyAlignment="1">
      <alignment horizontal="center"/>
    </xf>
    <xf numFmtId="172" fontId="6" fillId="0" borderId="0" xfId="42" applyNumberFormat="1" applyFont="1" applyFill="1" applyAlignment="1">
      <alignment/>
    </xf>
    <xf numFmtId="0" fontId="4" fillId="0" borderId="0" xfId="0" applyFont="1" applyFill="1" applyAlignment="1">
      <alignment horizontal="justify" vertical="top" wrapText="1"/>
    </xf>
    <xf numFmtId="0" fontId="4" fillId="0" borderId="0" xfId="0" applyFont="1" applyFill="1" applyAlignment="1">
      <alignment horizontal="center" vertical="center" wrapText="1"/>
    </xf>
    <xf numFmtId="0" fontId="4" fillId="0" borderId="0" xfId="0" applyFont="1" applyFill="1" applyAlignment="1">
      <alignment horizontal="center" wrapText="1"/>
    </xf>
    <xf numFmtId="0" fontId="4" fillId="0" borderId="0" xfId="0" applyFont="1" applyFill="1" applyBorder="1" applyAlignment="1">
      <alignment horizontal="justify" vertical="top" wrapText="1"/>
    </xf>
    <xf numFmtId="0" fontId="4" fillId="0" borderId="0" xfId="0" applyFont="1" applyFill="1" applyBorder="1" applyAlignment="1">
      <alignment horizontal="center" wrapText="1"/>
    </xf>
    <xf numFmtId="0" fontId="4" fillId="0" borderId="0" xfId="0" applyFont="1" applyFill="1" applyAlignment="1">
      <alignment/>
    </xf>
    <xf numFmtId="0" fontId="7" fillId="0" borderId="0" xfId="0" applyFont="1" applyFill="1" applyAlignment="1">
      <alignment/>
    </xf>
    <xf numFmtId="43" fontId="3" fillId="0" borderId="0" xfId="42" applyFont="1" applyFill="1" applyAlignment="1">
      <alignment/>
    </xf>
    <xf numFmtId="0" fontId="7" fillId="0" borderId="0" xfId="0" applyFont="1" applyFill="1" applyAlignment="1">
      <alignment horizontal="left" vertical="center"/>
    </xf>
    <xf numFmtId="0" fontId="7" fillId="0" borderId="0"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horizontal="center"/>
    </xf>
    <xf numFmtId="171" fontId="6" fillId="0" borderId="0" xfId="42" applyNumberFormat="1" applyFont="1" applyFill="1" applyBorder="1" applyAlignment="1">
      <alignment horizontal="right" vertical="justify"/>
    </xf>
    <xf numFmtId="0" fontId="6" fillId="0" borderId="0" xfId="0" applyFont="1" applyFill="1" applyBorder="1" applyAlignment="1">
      <alignment/>
    </xf>
    <xf numFmtId="0" fontId="3" fillId="0" borderId="0" xfId="0" applyFont="1" applyFill="1" applyBorder="1" applyAlignment="1">
      <alignment/>
    </xf>
    <xf numFmtId="0" fontId="6" fillId="0" borderId="0" xfId="0" applyFont="1" applyFill="1" applyBorder="1" applyAlignment="1" quotePrefix="1">
      <alignment horizontal="center" vertical="center"/>
    </xf>
    <xf numFmtId="0" fontId="6" fillId="0" borderId="0" xfId="0" applyFont="1" applyFill="1" applyBorder="1" applyAlignment="1" quotePrefix="1">
      <alignment/>
    </xf>
    <xf numFmtId="6" fontId="6" fillId="0" borderId="0" xfId="0" applyNumberFormat="1" applyFont="1" applyFill="1" applyAlignment="1" quotePrefix="1">
      <alignment/>
    </xf>
    <xf numFmtId="176" fontId="6" fillId="0" borderId="0" xfId="42" applyNumberFormat="1" applyFont="1" applyFill="1" applyAlignment="1">
      <alignment horizontal="right" vertical="justify"/>
    </xf>
    <xf numFmtId="176" fontId="6" fillId="0" borderId="0" xfId="42" applyNumberFormat="1" applyFont="1" applyFill="1" applyBorder="1" applyAlignment="1">
      <alignment horizontal="right" vertical="justify"/>
    </xf>
    <xf numFmtId="165" fontId="6" fillId="0" borderId="0" xfId="44" applyNumberFormat="1" applyFont="1" applyFill="1" applyAlignment="1">
      <alignment/>
    </xf>
    <xf numFmtId="171" fontId="6" fillId="0" borderId="0" xfId="42" applyNumberFormat="1" applyFont="1" applyFill="1" applyAlignment="1">
      <alignment horizontal="left"/>
    </xf>
    <xf numFmtId="171" fontId="6" fillId="0" borderId="0" xfId="42" applyNumberFormat="1" applyFont="1" applyFill="1" applyAlignment="1">
      <alignment readingOrder="1"/>
    </xf>
    <xf numFmtId="0" fontId="6" fillId="0" borderId="0" xfId="0" applyNumberFormat="1" applyFont="1" applyFill="1" applyAlignment="1" quotePrefix="1">
      <alignment vertical="top"/>
    </xf>
    <xf numFmtId="171" fontId="6" fillId="0" borderId="11" xfId="42" applyNumberFormat="1" applyFont="1" applyFill="1" applyBorder="1" applyAlignment="1">
      <alignment/>
    </xf>
    <xf numFmtId="0" fontId="7" fillId="0" borderId="0" xfId="0" applyFont="1" applyFill="1" applyAlignment="1">
      <alignment horizontal="right"/>
    </xf>
    <xf numFmtId="0" fontId="3" fillId="0" borderId="0" xfId="0" applyFont="1" applyFill="1" applyAlignment="1" quotePrefix="1">
      <alignment horizontal="center"/>
    </xf>
    <xf numFmtId="0" fontId="3" fillId="0" borderId="0" xfId="0" applyFont="1" applyFill="1" applyAlignment="1" quotePrefix="1">
      <alignment horizontal="center" vertical="center"/>
    </xf>
    <xf numFmtId="0" fontId="6" fillId="0" borderId="0" xfId="44" applyNumberFormat="1" applyFont="1" applyFill="1" applyBorder="1" applyAlignment="1" quotePrefix="1">
      <alignment horizontal="center" vertical="top" wrapText="1"/>
    </xf>
    <xf numFmtId="0" fontId="6" fillId="0" borderId="0" xfId="0" applyFont="1" applyFill="1" applyBorder="1" applyAlignment="1">
      <alignment horizontal="center" wrapText="1"/>
    </xf>
    <xf numFmtId="0" fontId="6" fillId="0" borderId="12" xfId="0" applyFont="1" applyFill="1" applyBorder="1" applyAlignment="1">
      <alignment horizontal="center" wrapText="1"/>
    </xf>
    <xf numFmtId="0" fontId="5" fillId="0" borderId="0" xfId="0" applyFont="1" applyFill="1" applyAlignment="1">
      <alignment horizontal="center" vertical="center" wrapText="1"/>
    </xf>
    <xf numFmtId="0" fontId="7" fillId="0" borderId="12" xfId="0" applyFont="1" applyFill="1" applyBorder="1" applyAlignment="1">
      <alignment horizontal="center"/>
    </xf>
    <xf numFmtId="171" fontId="6" fillId="0" borderId="0" xfId="42" applyNumberFormat="1" applyFont="1" applyFill="1" applyAlignment="1">
      <alignment horizontal="left" wrapText="1" readingOrder="1"/>
    </xf>
    <xf numFmtId="0" fontId="6" fillId="0" borderId="0" xfId="0" applyFont="1" applyFill="1" applyAlignment="1">
      <alignment horizontal="left" vertical="top" wrapText="1"/>
    </xf>
    <xf numFmtId="171" fontId="6" fillId="0" borderId="0" xfId="42" applyNumberFormat="1" applyFont="1" applyFill="1" applyAlignment="1">
      <alignment horizontal="left" vertical="center" wrapText="1" readingOrder="1"/>
    </xf>
    <xf numFmtId="0" fontId="6" fillId="0" borderId="0" xfId="0" applyFont="1" applyFill="1" applyAlignment="1">
      <alignment horizontal="left" wrapText="1"/>
    </xf>
    <xf numFmtId="172" fontId="6" fillId="0" borderId="0" xfId="42" applyNumberFormat="1" applyFont="1" applyFill="1" applyBorder="1" applyAlignment="1">
      <alignment horizontal="center" wrapText="1"/>
    </xf>
    <xf numFmtId="165" fontId="6" fillId="0" borderId="0" xfId="44" applyNumberFormat="1" applyFont="1" applyFill="1" applyBorder="1" applyAlignment="1">
      <alignment horizontal="center"/>
    </xf>
    <xf numFmtId="165" fontId="6" fillId="0" borderId="0" xfId="44" applyNumberFormat="1"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49"/>
  <sheetViews>
    <sheetView tabSelected="1" view="pageBreakPreview" zoomScale="75" zoomScaleSheetLayoutView="75" workbookViewId="0" topLeftCell="A1">
      <selection activeCell="D11" sqref="D11"/>
    </sheetView>
  </sheetViews>
  <sheetFormatPr defaultColWidth="9.140625" defaultRowHeight="12.75"/>
  <cols>
    <col min="1" max="1" width="3.57421875" style="10" customWidth="1"/>
    <col min="2" max="2" width="36.57421875" style="10" customWidth="1"/>
    <col min="3" max="3" width="2.421875" style="13" customWidth="1"/>
    <col min="4" max="4" width="61.00390625" style="10" customWidth="1"/>
    <col min="5" max="5" width="3.00390625" style="15" customWidth="1"/>
    <col min="6" max="6" width="18.7109375" style="10" customWidth="1"/>
    <col min="7" max="7" width="7.421875" style="10" customWidth="1"/>
    <col min="8" max="8" width="3.00390625" style="15" customWidth="1"/>
    <col min="9" max="9" width="18.7109375" style="10" customWidth="1"/>
    <col min="10" max="10" width="7.421875" style="10" customWidth="1"/>
    <col min="11" max="11" width="3.00390625" style="15" customWidth="1"/>
    <col min="12" max="12" width="18.7109375" style="10" customWidth="1"/>
    <col min="13" max="13" width="7.421875" style="10" customWidth="1"/>
    <col min="14" max="14" width="3.00390625" style="15" customWidth="1"/>
    <col min="15" max="15" width="18.7109375" style="10" customWidth="1"/>
    <col min="16" max="16" width="7.421875" style="10" customWidth="1"/>
    <col min="17" max="17" width="18.57421875" style="10" customWidth="1"/>
    <col min="18" max="18" width="15.57421875" style="10" customWidth="1"/>
    <col min="19" max="19" width="10.7109375" style="10" customWidth="1"/>
    <col min="20" max="20" width="18.00390625" style="10" customWidth="1"/>
    <col min="21" max="21" width="15.28125" style="10" customWidth="1"/>
    <col min="22" max="22" width="12.00390625" style="10" customWidth="1"/>
    <col min="23" max="16384" width="9.140625" style="10" customWidth="1"/>
  </cols>
  <sheetData>
    <row r="1" spans="1:16" ht="23.25" customHeight="1">
      <c r="A1" s="50" t="s">
        <v>35</v>
      </c>
      <c r="B1" s="50"/>
      <c r="C1" s="50"/>
      <c r="D1" s="50"/>
      <c r="E1" s="50"/>
      <c r="F1" s="50"/>
      <c r="G1" s="50"/>
      <c r="H1" s="50"/>
      <c r="I1" s="50"/>
      <c r="J1" s="50"/>
      <c r="K1" s="50"/>
      <c r="L1" s="50"/>
      <c r="M1" s="50"/>
      <c r="N1" s="50"/>
      <c r="O1" s="50"/>
      <c r="P1" s="50"/>
    </row>
    <row r="3" spans="1:16" ht="15" customHeight="1">
      <c r="A3" s="53" t="s">
        <v>36</v>
      </c>
      <c r="B3" s="53"/>
      <c r="C3" s="53"/>
      <c r="D3" s="53"/>
      <c r="E3" s="53"/>
      <c r="F3" s="53"/>
      <c r="G3" s="53"/>
      <c r="H3" s="53"/>
      <c r="I3" s="53"/>
      <c r="J3" s="53"/>
      <c r="K3" s="53"/>
      <c r="L3" s="53"/>
      <c r="M3" s="53"/>
      <c r="N3" s="53"/>
      <c r="O3" s="53"/>
      <c r="P3" s="53"/>
    </row>
    <row r="4" spans="1:16" ht="15" customHeight="1">
      <c r="A4" s="53"/>
      <c r="B4" s="53"/>
      <c r="C4" s="53"/>
      <c r="D4" s="53"/>
      <c r="E4" s="53"/>
      <c r="F4" s="53"/>
      <c r="G4" s="53"/>
      <c r="H4" s="53"/>
      <c r="I4" s="53"/>
      <c r="J4" s="53"/>
      <c r="K4" s="53"/>
      <c r="L4" s="53"/>
      <c r="M4" s="53"/>
      <c r="N4" s="53"/>
      <c r="O4" s="53"/>
      <c r="P4" s="53"/>
    </row>
    <row r="5" spans="1:16" ht="15" customHeight="1">
      <c r="A5" s="53"/>
      <c r="B5" s="53"/>
      <c r="C5" s="53"/>
      <c r="D5" s="53"/>
      <c r="E5" s="53"/>
      <c r="F5" s="53"/>
      <c r="G5" s="53"/>
      <c r="H5" s="53"/>
      <c r="I5" s="53"/>
      <c r="J5" s="53"/>
      <c r="K5" s="53"/>
      <c r="L5" s="53"/>
      <c r="M5" s="53"/>
      <c r="N5" s="53"/>
      <c r="O5" s="53"/>
      <c r="P5" s="53"/>
    </row>
    <row r="6" spans="1:16" ht="18.75" customHeight="1">
      <c r="A6" s="53"/>
      <c r="B6" s="53"/>
      <c r="C6" s="53"/>
      <c r="D6" s="53"/>
      <c r="E6" s="53"/>
      <c r="F6" s="53"/>
      <c r="G6" s="53"/>
      <c r="H6" s="53"/>
      <c r="I6" s="53"/>
      <c r="J6" s="53"/>
      <c r="K6" s="53"/>
      <c r="L6" s="53"/>
      <c r="M6" s="53"/>
      <c r="N6" s="53"/>
      <c r="O6" s="53"/>
      <c r="P6" s="53"/>
    </row>
    <row r="7" spans="2:16" ht="15">
      <c r="B7" s="19"/>
      <c r="C7" s="20"/>
      <c r="D7" s="19"/>
      <c r="E7" s="21"/>
      <c r="F7" s="22"/>
      <c r="G7" s="22"/>
      <c r="H7" s="23"/>
      <c r="I7" s="22"/>
      <c r="J7" s="22"/>
      <c r="K7" s="23"/>
      <c r="L7" s="22"/>
      <c r="M7" s="24"/>
      <c r="N7" s="23"/>
      <c r="O7" s="22"/>
      <c r="P7" s="24"/>
    </row>
    <row r="8" spans="2:16" ht="15.75">
      <c r="B8" s="4"/>
      <c r="C8" s="6"/>
      <c r="D8" s="4"/>
      <c r="E8" s="48" t="s">
        <v>0</v>
      </c>
      <c r="F8" s="48"/>
      <c r="G8" s="48"/>
      <c r="H8" s="48" t="s">
        <v>3</v>
      </c>
      <c r="I8" s="48"/>
      <c r="J8" s="48"/>
      <c r="K8" s="48" t="s">
        <v>1</v>
      </c>
      <c r="L8" s="48"/>
      <c r="M8" s="48"/>
      <c r="N8" s="48" t="s">
        <v>7</v>
      </c>
      <c r="O8" s="48"/>
      <c r="P8" s="48"/>
    </row>
    <row r="9" spans="2:16" ht="15.75">
      <c r="B9" s="4"/>
      <c r="C9" s="6"/>
      <c r="D9" s="4"/>
      <c r="E9" s="49"/>
      <c r="F9" s="49"/>
      <c r="G9" s="49"/>
      <c r="H9" s="49"/>
      <c r="I9" s="49"/>
      <c r="J9" s="49"/>
      <c r="K9" s="49"/>
      <c r="L9" s="49"/>
      <c r="M9" s="49"/>
      <c r="N9" s="49"/>
      <c r="O9" s="49"/>
      <c r="P9" s="49"/>
    </row>
    <row r="10" spans="1:17" ht="15.75">
      <c r="A10" s="25" t="s">
        <v>10</v>
      </c>
      <c r="C10" s="16"/>
      <c r="D10" s="4"/>
      <c r="E10" s="8" t="s">
        <v>2</v>
      </c>
      <c r="F10" s="37">
        <v>0.6007</v>
      </c>
      <c r="G10" s="36" t="s">
        <v>16</v>
      </c>
      <c r="H10" s="8" t="s">
        <v>2</v>
      </c>
      <c r="I10" s="37">
        <v>0.1811</v>
      </c>
      <c r="J10" s="36" t="s">
        <v>16</v>
      </c>
      <c r="K10" s="8" t="s">
        <v>2</v>
      </c>
      <c r="L10" s="37">
        <v>0.5639</v>
      </c>
      <c r="M10" s="36" t="s">
        <v>16</v>
      </c>
      <c r="N10" s="8" t="s">
        <v>2</v>
      </c>
      <c r="O10" s="37">
        <v>0.5474</v>
      </c>
      <c r="P10" s="36" t="s">
        <v>16</v>
      </c>
      <c r="Q10" s="10" t="s">
        <v>8</v>
      </c>
    </row>
    <row r="11" spans="1:17" ht="15.75">
      <c r="A11" s="4"/>
      <c r="C11" s="6"/>
      <c r="D11" s="4"/>
      <c r="E11" s="8"/>
      <c r="F11" s="11"/>
      <c r="G11" s="12"/>
      <c r="H11" s="8"/>
      <c r="I11" s="37"/>
      <c r="J11" s="12"/>
      <c r="K11" s="8"/>
      <c r="L11" s="37"/>
      <c r="M11" s="12"/>
      <c r="N11" s="8"/>
      <c r="O11" s="37"/>
      <c r="P11" s="12"/>
      <c r="Q11" s="10" t="s">
        <v>9</v>
      </c>
    </row>
    <row r="12" spans="1:16" s="33" customFormat="1" ht="15.75">
      <c r="A12" s="28" t="s">
        <v>11</v>
      </c>
      <c r="C12" s="34"/>
      <c r="D12" s="29"/>
      <c r="E12" s="8" t="s">
        <v>2</v>
      </c>
      <c r="F12" s="38">
        <v>0.6631</v>
      </c>
      <c r="G12" s="35" t="s">
        <v>16</v>
      </c>
      <c r="H12" s="8" t="s">
        <v>2</v>
      </c>
      <c r="I12" s="38">
        <v>0.1955</v>
      </c>
      <c r="J12" s="35" t="s">
        <v>16</v>
      </c>
      <c r="K12" s="8" t="s">
        <v>2</v>
      </c>
      <c r="L12" s="38">
        <v>0.5845</v>
      </c>
      <c r="M12" s="35" t="s">
        <v>16</v>
      </c>
      <c r="N12" s="8" t="s">
        <v>2</v>
      </c>
      <c r="O12" s="38">
        <v>0.5484</v>
      </c>
      <c r="P12" s="35" t="s">
        <v>16</v>
      </c>
    </row>
    <row r="13" spans="1:16" s="33" customFormat="1" ht="15.75">
      <c r="A13" s="29"/>
      <c r="C13" s="6"/>
      <c r="D13" s="29"/>
      <c r="E13" s="30"/>
      <c r="F13" s="31"/>
      <c r="G13" s="32"/>
      <c r="H13" s="30"/>
      <c r="I13" s="31"/>
      <c r="J13" s="32"/>
      <c r="K13" s="30"/>
      <c r="L13" s="31"/>
      <c r="M13" s="32"/>
      <c r="N13" s="30"/>
      <c r="O13" s="31"/>
      <c r="P13" s="32"/>
    </row>
    <row r="14" spans="1:18" ht="15.75">
      <c r="A14" s="25" t="s">
        <v>17</v>
      </c>
      <c r="C14" s="27"/>
      <c r="D14" s="4"/>
      <c r="E14" s="8"/>
      <c r="F14" s="17"/>
      <c r="G14" s="17"/>
      <c r="H14" s="8"/>
      <c r="I14" s="14"/>
      <c r="J14" s="14"/>
      <c r="K14" s="8"/>
      <c r="L14" s="39"/>
      <c r="M14" s="4"/>
      <c r="N14" s="8"/>
      <c r="O14" s="39"/>
      <c r="P14" s="4"/>
      <c r="Q14" s="26"/>
      <c r="R14" s="26"/>
    </row>
    <row r="15" spans="1:18" ht="15.75" customHeight="1">
      <c r="A15" s="55" t="s">
        <v>18</v>
      </c>
      <c r="B15" s="55"/>
      <c r="C15" s="55"/>
      <c r="D15" s="55"/>
      <c r="E15" s="8"/>
      <c r="F15" s="17"/>
      <c r="G15" s="17"/>
      <c r="H15" s="8"/>
      <c r="I15" s="14"/>
      <c r="J15" s="14"/>
      <c r="K15" s="8"/>
      <c r="L15" s="39"/>
      <c r="M15" s="4"/>
      <c r="N15" s="8"/>
      <c r="O15" s="39"/>
      <c r="P15" s="4"/>
      <c r="Q15" s="26"/>
      <c r="R15" s="26"/>
    </row>
    <row r="16" spans="1:18" ht="15.75">
      <c r="A16" s="55"/>
      <c r="B16" s="55"/>
      <c r="C16" s="55"/>
      <c r="D16" s="55"/>
      <c r="E16" s="8"/>
      <c r="F16" s="17"/>
      <c r="G16" s="17"/>
      <c r="H16" s="8"/>
      <c r="I16" s="14"/>
      <c r="J16" s="14"/>
      <c r="K16" s="8"/>
      <c r="L16" s="39"/>
      <c r="M16" s="4"/>
      <c r="N16" s="8"/>
      <c r="O16" s="39"/>
      <c r="P16" s="4"/>
      <c r="Q16" s="26"/>
      <c r="R16" s="26"/>
    </row>
    <row r="17" spans="2:18" ht="15.75">
      <c r="B17" s="25" t="s">
        <v>29</v>
      </c>
      <c r="C17" s="27"/>
      <c r="D17" s="4"/>
      <c r="E17" s="51" t="s">
        <v>31</v>
      </c>
      <c r="F17" s="51"/>
      <c r="G17" s="51"/>
      <c r="H17" s="51"/>
      <c r="I17" s="51"/>
      <c r="J17" s="51"/>
      <c r="K17" s="51"/>
      <c r="L17" s="51"/>
      <c r="M17" s="51"/>
      <c r="N17" s="51"/>
      <c r="O17" s="51"/>
      <c r="P17" s="51"/>
      <c r="Q17" s="26"/>
      <c r="R17" s="26"/>
    </row>
    <row r="18" spans="2:16" ht="15.75">
      <c r="B18" s="4" t="s">
        <v>13</v>
      </c>
      <c r="C18" s="6"/>
      <c r="D18" s="44"/>
      <c r="E18" s="8" t="s">
        <v>2</v>
      </c>
      <c r="F18" s="1">
        <v>6347406</v>
      </c>
      <c r="G18" s="1"/>
      <c r="H18" s="8" t="s">
        <v>2</v>
      </c>
      <c r="I18" s="1">
        <v>3989963</v>
      </c>
      <c r="J18" s="40"/>
      <c r="K18" s="8" t="s">
        <v>2</v>
      </c>
      <c r="L18" s="1">
        <v>2055828</v>
      </c>
      <c r="M18" s="1"/>
      <c r="N18" s="8" t="s">
        <v>2</v>
      </c>
      <c r="O18" s="1">
        <v>66554</v>
      </c>
      <c r="P18" s="4"/>
    </row>
    <row r="19" spans="2:16" ht="15.75">
      <c r="B19" s="4"/>
      <c r="C19" s="6"/>
      <c r="D19" s="44"/>
      <c r="E19" s="8"/>
      <c r="F19" s="1" t="s">
        <v>39</v>
      </c>
      <c r="G19" s="1"/>
      <c r="H19" s="8"/>
      <c r="I19" s="1" t="s">
        <v>39</v>
      </c>
      <c r="J19" s="40"/>
      <c r="K19" s="8"/>
      <c r="L19" s="1" t="s">
        <v>40</v>
      </c>
      <c r="M19" s="1"/>
      <c r="N19" s="8"/>
      <c r="O19" s="1" t="s">
        <v>39</v>
      </c>
      <c r="P19" s="4"/>
    </row>
    <row r="20" spans="1:16" ht="15.75">
      <c r="A20" s="25" t="s">
        <v>25</v>
      </c>
      <c r="C20" s="6"/>
      <c r="E20" s="8"/>
      <c r="F20" s="1"/>
      <c r="G20" s="1"/>
      <c r="H20" s="7"/>
      <c r="I20" s="1"/>
      <c r="J20" s="40"/>
      <c r="K20" s="7"/>
      <c r="L20" s="1"/>
      <c r="M20" s="1"/>
      <c r="N20" s="7"/>
      <c r="O20" s="1"/>
      <c r="P20" s="4"/>
    </row>
    <row r="21" spans="1:16" ht="15.75">
      <c r="A21" s="55" t="s">
        <v>19</v>
      </c>
      <c r="B21" s="55"/>
      <c r="C21" s="55"/>
      <c r="D21" s="55"/>
      <c r="E21" s="8"/>
      <c r="F21" s="1"/>
      <c r="G21" s="1"/>
      <c r="H21" s="7"/>
      <c r="I21" s="1"/>
      <c r="J21" s="40"/>
      <c r="K21" s="7"/>
      <c r="L21" s="1"/>
      <c r="M21" s="1"/>
      <c r="N21" s="7"/>
      <c r="O21" s="1"/>
      <c r="P21" s="4"/>
    </row>
    <row r="22" spans="1:16" ht="15.75">
      <c r="A22" s="55"/>
      <c r="B22" s="55"/>
      <c r="C22" s="55"/>
      <c r="D22" s="55"/>
      <c r="E22" s="8"/>
      <c r="F22" s="18"/>
      <c r="G22" s="18"/>
      <c r="H22" s="9"/>
      <c r="I22" s="39"/>
      <c r="J22" s="39"/>
      <c r="K22" s="9"/>
      <c r="L22" s="39"/>
      <c r="M22" s="4"/>
      <c r="N22" s="9"/>
      <c r="O22" s="39"/>
      <c r="P22" s="4"/>
    </row>
    <row r="23" spans="1:18" ht="15.75" customHeight="1">
      <c r="A23" s="54" t="s">
        <v>20</v>
      </c>
      <c r="B23" s="54"/>
      <c r="C23" s="16"/>
      <c r="E23" s="56" t="s">
        <v>41</v>
      </c>
      <c r="F23" s="56"/>
      <c r="G23" s="56"/>
      <c r="H23" s="57" t="s">
        <v>14</v>
      </c>
      <c r="I23" s="57"/>
      <c r="J23" s="57"/>
      <c r="K23" s="58" t="s">
        <v>26</v>
      </c>
      <c r="L23" s="58"/>
      <c r="M23" s="58"/>
      <c r="N23" s="47" t="s">
        <v>32</v>
      </c>
      <c r="O23" s="47"/>
      <c r="P23" s="47"/>
      <c r="Q23" s="26"/>
      <c r="R23" s="26"/>
    </row>
    <row r="24" spans="1:18" ht="15.75">
      <c r="A24" s="54"/>
      <c r="B24" s="54"/>
      <c r="C24" s="16"/>
      <c r="E24" s="56"/>
      <c r="F24" s="56"/>
      <c r="G24" s="56"/>
      <c r="H24" s="57"/>
      <c r="I24" s="57"/>
      <c r="J24" s="57"/>
      <c r="K24" s="58"/>
      <c r="L24" s="58"/>
      <c r="M24" s="58"/>
      <c r="N24" s="47"/>
      <c r="O24" s="47"/>
      <c r="P24" s="47"/>
      <c r="Q24" s="26"/>
      <c r="R24" s="26"/>
    </row>
    <row r="25" spans="1:16" ht="15.75">
      <c r="A25" s="41" t="s">
        <v>21</v>
      </c>
      <c r="C25" s="16"/>
      <c r="E25" s="7" t="s">
        <v>2</v>
      </c>
      <c r="F25" s="1">
        <v>320000</v>
      </c>
      <c r="G25" s="1"/>
      <c r="H25" s="7" t="s">
        <v>2</v>
      </c>
      <c r="I25" s="1">
        <v>0</v>
      </c>
      <c r="J25" s="1"/>
      <c r="K25" s="7" t="s">
        <v>2</v>
      </c>
      <c r="L25" s="1">
        <v>0</v>
      </c>
      <c r="M25" s="4"/>
      <c r="N25" s="7" t="s">
        <v>2</v>
      </c>
      <c r="O25" s="1">
        <v>5000</v>
      </c>
      <c r="P25" s="4"/>
    </row>
    <row r="26" spans="1:16" ht="15.75">
      <c r="A26" s="41" t="s">
        <v>22</v>
      </c>
      <c r="C26" s="16"/>
      <c r="E26" s="7"/>
      <c r="F26" s="1">
        <v>64850</v>
      </c>
      <c r="G26" s="1"/>
      <c r="H26" s="7"/>
      <c r="I26" s="1">
        <v>0</v>
      </c>
      <c r="J26" s="1"/>
      <c r="K26" s="7"/>
      <c r="L26" s="1">
        <v>0</v>
      </c>
      <c r="M26" s="4"/>
      <c r="N26" s="7"/>
      <c r="O26" s="1">
        <v>3610</v>
      </c>
      <c r="P26" s="4"/>
    </row>
    <row r="27" spans="1:16" ht="15.75">
      <c r="A27" s="41" t="s">
        <v>28</v>
      </c>
      <c r="C27" s="16"/>
      <c r="E27" s="7"/>
      <c r="F27" s="1">
        <v>0</v>
      </c>
      <c r="G27" s="1"/>
      <c r="H27" s="7"/>
      <c r="I27" s="1">
        <v>0</v>
      </c>
      <c r="J27" s="1"/>
      <c r="K27" s="7"/>
      <c r="L27" s="1">
        <v>231750</v>
      </c>
      <c r="M27" s="4"/>
      <c r="N27" s="7"/>
      <c r="O27" s="1">
        <v>0</v>
      </c>
      <c r="P27" s="4"/>
    </row>
    <row r="28" spans="1:16" ht="15.75">
      <c r="A28" s="41" t="s">
        <v>27</v>
      </c>
      <c r="C28" s="16"/>
      <c r="E28" s="7"/>
      <c r="F28" s="43">
        <f>SUM(F25:F27)</f>
        <v>384850</v>
      </c>
      <c r="G28" s="1"/>
      <c r="H28" s="7"/>
      <c r="I28" s="43">
        <f>SUM(I25:I27)</f>
        <v>0</v>
      </c>
      <c r="J28" s="1"/>
      <c r="K28" s="7"/>
      <c r="L28" s="43">
        <f>SUM(L25:L27)</f>
        <v>231750</v>
      </c>
      <c r="M28" s="4"/>
      <c r="N28" s="7"/>
      <c r="O28" s="43">
        <f>SUM(O25:O27)</f>
        <v>8610</v>
      </c>
      <c r="P28" s="4"/>
    </row>
    <row r="29" spans="2:16" ht="15.75">
      <c r="B29" s="41"/>
      <c r="C29" s="16"/>
      <c r="E29" s="7"/>
      <c r="F29" s="1"/>
      <c r="G29" s="1"/>
      <c r="H29" s="7"/>
      <c r="I29" s="1"/>
      <c r="J29" s="1"/>
      <c r="K29" s="7"/>
      <c r="L29" s="1"/>
      <c r="M29" s="4"/>
      <c r="N29" s="7"/>
      <c r="O29" s="1"/>
      <c r="P29" s="4"/>
    </row>
    <row r="30" spans="2:16" ht="15.75">
      <c r="B30" s="41" t="s">
        <v>37</v>
      </c>
      <c r="C30" s="16"/>
      <c r="E30" s="7"/>
      <c r="F30" s="1">
        <f>+F28</f>
        <v>384850</v>
      </c>
      <c r="G30" s="1"/>
      <c r="H30" s="7"/>
      <c r="I30" s="1">
        <v>0</v>
      </c>
      <c r="J30" s="1"/>
      <c r="K30" s="7"/>
      <c r="L30" s="1">
        <f>+L28</f>
        <v>231750</v>
      </c>
      <c r="M30" s="4"/>
      <c r="N30" s="7"/>
      <c r="O30" s="1">
        <f>+O28</f>
        <v>8610</v>
      </c>
      <c r="P30" s="4"/>
    </row>
    <row r="31" spans="1:16" ht="15.75">
      <c r="A31" s="45" t="s">
        <v>30</v>
      </c>
      <c r="B31" s="41" t="s">
        <v>23</v>
      </c>
      <c r="C31" s="16"/>
      <c r="E31" s="7"/>
      <c r="F31" s="1">
        <v>0</v>
      </c>
      <c r="G31" s="1"/>
      <c r="H31" s="7"/>
      <c r="I31" s="1">
        <v>0</v>
      </c>
      <c r="J31" s="1"/>
      <c r="K31" s="7"/>
      <c r="L31" s="1">
        <v>0</v>
      </c>
      <c r="M31" s="4"/>
      <c r="N31" s="7"/>
      <c r="O31" s="1">
        <v>0</v>
      </c>
      <c r="P31" s="4"/>
    </row>
    <row r="32" spans="1:16" ht="15.75">
      <c r="A32" s="45" t="s">
        <v>30</v>
      </c>
      <c r="B32" s="41" t="s">
        <v>24</v>
      </c>
      <c r="C32" s="16"/>
      <c r="E32" s="7"/>
      <c r="F32" s="1">
        <v>0</v>
      </c>
      <c r="G32" s="1"/>
      <c r="H32" s="7"/>
      <c r="I32" s="1">
        <v>0</v>
      </c>
      <c r="J32" s="1"/>
      <c r="K32" s="7"/>
      <c r="L32" s="1">
        <v>231750</v>
      </c>
      <c r="M32" s="4"/>
      <c r="N32" s="7"/>
      <c r="O32" s="1">
        <v>0</v>
      </c>
      <c r="P32" s="4"/>
    </row>
    <row r="33" spans="1:16" ht="15.75">
      <c r="A33" s="45" t="s">
        <v>30</v>
      </c>
      <c r="B33" s="41" t="s">
        <v>12</v>
      </c>
      <c r="C33" s="16"/>
      <c r="E33" s="7"/>
      <c r="F33" s="1">
        <v>452</v>
      </c>
      <c r="G33" s="1"/>
      <c r="H33" s="7"/>
      <c r="I33" s="1">
        <v>0</v>
      </c>
      <c r="J33" s="1"/>
      <c r="K33" s="7"/>
      <c r="L33" s="1">
        <v>0</v>
      </c>
      <c r="M33" s="4"/>
      <c r="N33" s="7"/>
      <c r="O33" s="1">
        <v>429</v>
      </c>
      <c r="P33" s="4"/>
    </row>
    <row r="34" spans="1:16" ht="15.75">
      <c r="A34" s="45" t="s">
        <v>5</v>
      </c>
      <c r="B34" s="41" t="s">
        <v>38</v>
      </c>
      <c r="C34" s="16"/>
      <c r="E34" s="7"/>
      <c r="F34" s="1">
        <f>+F30-F31-F32-F33</f>
        <v>384398</v>
      </c>
      <c r="G34" s="1"/>
      <c r="H34" s="7"/>
      <c r="I34" s="1">
        <f>+I30-I31-I32-I33</f>
        <v>0</v>
      </c>
      <c r="J34" s="1"/>
      <c r="K34" s="7"/>
      <c r="L34" s="1">
        <f>+L30-L31-L32-L33</f>
        <v>0</v>
      </c>
      <c r="M34" s="4"/>
      <c r="N34" s="7"/>
      <c r="O34" s="1">
        <f>+O30-O31-O32-O33</f>
        <v>8181</v>
      </c>
      <c r="P34" s="4"/>
    </row>
    <row r="35" spans="1:16" ht="33.75" customHeight="1">
      <c r="A35" s="46" t="s">
        <v>6</v>
      </c>
      <c r="B35" s="52" t="s">
        <v>42</v>
      </c>
      <c r="C35" s="52"/>
      <c r="D35" s="52"/>
      <c r="E35" s="7"/>
      <c r="F35" s="1">
        <f>402426-384398</f>
        <v>18028</v>
      </c>
      <c r="G35" s="1"/>
      <c r="H35" s="7"/>
      <c r="I35" s="1">
        <v>0</v>
      </c>
      <c r="J35" s="1"/>
      <c r="K35" s="7"/>
      <c r="L35" s="1">
        <v>0</v>
      </c>
      <c r="M35" s="4"/>
      <c r="N35" s="7"/>
      <c r="O35" s="1">
        <f>8788-O34</f>
        <v>607</v>
      </c>
      <c r="P35" s="4"/>
    </row>
    <row r="36" spans="1:18" ht="18" customHeight="1" thickBot="1">
      <c r="A36" s="45" t="s">
        <v>5</v>
      </c>
      <c r="B36" s="2" t="s">
        <v>4</v>
      </c>
      <c r="C36" s="16"/>
      <c r="E36" s="7" t="s">
        <v>2</v>
      </c>
      <c r="F36" s="3">
        <f>+F34+F35</f>
        <v>402426</v>
      </c>
      <c r="G36" s="1"/>
      <c r="H36" s="7" t="s">
        <v>2</v>
      </c>
      <c r="I36" s="3">
        <f>+I34+I35</f>
        <v>0</v>
      </c>
      <c r="J36" s="1"/>
      <c r="K36" s="7" t="s">
        <v>2</v>
      </c>
      <c r="L36" s="3">
        <f>+L34+L35</f>
        <v>0</v>
      </c>
      <c r="M36" s="4"/>
      <c r="N36" s="7" t="s">
        <v>2</v>
      </c>
      <c r="O36" s="3">
        <f>+O34+O35</f>
        <v>8788</v>
      </c>
      <c r="P36" s="4"/>
      <c r="Q36" s="26"/>
      <c r="R36" s="26"/>
    </row>
    <row r="37" spans="2:18" ht="16.5" thickTop="1">
      <c r="B37" s="2"/>
      <c r="C37" s="16"/>
      <c r="P37" s="4"/>
      <c r="Q37" s="26"/>
      <c r="R37" s="26"/>
    </row>
    <row r="38" spans="1:16" ht="15.75">
      <c r="A38" s="5" t="s">
        <v>15</v>
      </c>
      <c r="B38" s="4"/>
      <c r="C38" s="6"/>
      <c r="D38" s="4"/>
      <c r="E38" s="8"/>
      <c r="F38" s="4"/>
      <c r="G38" s="4"/>
      <c r="H38" s="10"/>
      <c r="K38" s="8"/>
      <c r="L38" s="4"/>
      <c r="M38" s="4"/>
      <c r="N38" s="8"/>
      <c r="O38" s="4"/>
      <c r="P38" s="4"/>
    </row>
    <row r="39" spans="1:16" ht="15.75">
      <c r="A39" s="5" t="s">
        <v>34</v>
      </c>
      <c r="D39" s="4"/>
      <c r="E39" s="8"/>
      <c r="F39" s="4"/>
      <c r="G39" s="4"/>
      <c r="H39" s="10"/>
      <c r="K39" s="8"/>
      <c r="L39" s="4"/>
      <c r="M39" s="4"/>
      <c r="N39" s="8"/>
      <c r="O39" s="4"/>
      <c r="P39" s="4"/>
    </row>
    <row r="40" spans="1:16" ht="15.75">
      <c r="A40" s="42" t="s">
        <v>43</v>
      </c>
      <c r="C40" s="6"/>
      <c r="H40" s="10"/>
      <c r="K40" s="8"/>
      <c r="L40" s="4"/>
      <c r="M40" s="4"/>
      <c r="N40" s="8"/>
      <c r="O40" s="4"/>
      <c r="P40" s="4"/>
    </row>
    <row r="41" spans="9:16" ht="15.75">
      <c r="I41" s="4"/>
      <c r="J41" s="4"/>
      <c r="K41" s="8"/>
      <c r="L41" s="4"/>
      <c r="M41" s="4"/>
      <c r="N41" s="8"/>
      <c r="O41" s="4"/>
      <c r="P41" s="4"/>
    </row>
    <row r="42" ht="15.75">
      <c r="A42" s="5" t="s">
        <v>33</v>
      </c>
    </row>
    <row r="49" ht="12.75">
      <c r="D49" s="26"/>
    </row>
  </sheetData>
  <sheetProtection/>
  <mergeCells count="15">
    <mergeCell ref="B35:D35"/>
    <mergeCell ref="A3:P6"/>
    <mergeCell ref="A23:B24"/>
    <mergeCell ref="A15:D16"/>
    <mergeCell ref="A21:D22"/>
    <mergeCell ref="E23:G24"/>
    <mergeCell ref="H23:J24"/>
    <mergeCell ref="K23:M24"/>
    <mergeCell ref="N23:P24"/>
    <mergeCell ref="N8:P9"/>
    <mergeCell ref="E8:G9"/>
    <mergeCell ref="H8:J9"/>
    <mergeCell ref="K8:M9"/>
    <mergeCell ref="A1:P1"/>
    <mergeCell ref="E17:P17"/>
  </mergeCells>
  <printOptions/>
  <pageMargins left="0.5" right="0.25" top="0.5" bottom="0.5" header="0" footer="0"/>
  <pageSetup horizontalDpi="600" verticalDpi="600" orientation="landscape" scale="56"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Taylor CAD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richardp</dc:creator>
  <cp:keywords/>
  <dc:description/>
  <cp:lastModifiedBy>Clayton Snyder</cp:lastModifiedBy>
  <cp:lastPrinted>2022-08-23T14:39:00Z</cp:lastPrinted>
  <dcterms:created xsi:type="dcterms:W3CDTF">2003-08-18T14:29:58Z</dcterms:created>
  <dcterms:modified xsi:type="dcterms:W3CDTF">2023-08-25T15:44:34Z</dcterms:modified>
  <cp:category/>
  <cp:version/>
  <cp:contentType/>
  <cp:contentStatus/>
</cp:coreProperties>
</file>